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Exercice 7" sheetId="1" state="visible" r:id="rId2"/>
  </sheets>
  <definedNames>
    <definedName function="false" hidden="false" localSheetId="0" name="_xlnm.Print_Area" vbProcedure="false">'Exercice 7'!$A$1:$F$84</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<sst xmlns="http://schemas.openxmlformats.org/spreadsheetml/2006/main" count="104" uniqueCount="64">
  <si>
    <t xml:space="preserve">Traitement et valorisation des eaux et des déchets - Exercices</t>
  </si>
  <si>
    <t xml:space="preserve">Solution Exercice 7 Décharge: Suivi après fermeture</t>
  </si>
  <si>
    <t xml:space="preserve">Elément / Paramètre</t>
  </si>
  <si>
    <t xml:space="preserve">Durée du suivi (ans)</t>
  </si>
  <si>
    <t xml:space="preserve">Qualité (et quantité) des eaux souterraines et du lixiviat</t>
  </si>
  <si>
    <t xml:space="preserve">Systèmes et constructions d’évacuation des eaux</t>
  </si>
  <si>
    <t xml:space="preserve">Qualité et quantité des gaz, systèmes et constructions d’évacuation des gaz</t>
  </si>
  <si>
    <t xml:space="preserve">Couverture finale et son exploitation pour le compartiment de scories</t>
  </si>
  <si>
    <t xml:space="preserve">Couverture finale et son exploitation pour le bioréacteur</t>
  </si>
  <si>
    <t xml:space="preserve">Drag</t>
  </si>
  <si>
    <t xml:space="preserve">unité</t>
  </si>
  <si>
    <t xml:space="preserve">valeur</t>
  </si>
  <si>
    <t xml:space="preserve">Surface de la décharge (compartiment scories plus bioréacteur)</t>
  </si>
  <si>
    <r>
      <rPr>
        <sz val="11"/>
        <color rgb="FF000000"/>
        <rFont val="Frutiger"/>
        <family val="2"/>
        <charset val="1"/>
      </rPr>
      <t xml:space="preserve">m</t>
    </r>
    <r>
      <rPr>
        <vertAlign val="superscript"/>
        <sz val="11"/>
        <color rgb="FF000000"/>
        <rFont val="Frutiger"/>
        <family val="2"/>
        <charset val="1"/>
      </rPr>
      <t xml:space="preserve">2</t>
    </r>
  </si>
  <si>
    <t xml:space="preserve">Précipitations annuelles moyennes</t>
  </si>
  <si>
    <t xml:space="preserve">mm/a</t>
  </si>
  <si>
    <t xml:space="preserve">Taux d’infiltration moyen durant le suivi après fermeture</t>
  </si>
  <si>
    <t xml:space="preserve">%</t>
  </si>
  <si>
    <t xml:space="preserve">Coûts de traitement des eaux usées</t>
  </si>
  <si>
    <r>
      <rPr>
        <sz val="11"/>
        <color rgb="FF000000"/>
        <rFont val="Frutiger"/>
        <family val="2"/>
        <charset val="1"/>
      </rPr>
      <t xml:space="preserve">Fr/m</t>
    </r>
    <r>
      <rPr>
        <vertAlign val="superscript"/>
        <sz val="11"/>
        <color rgb="FF000000"/>
        <rFont val="Frutiger"/>
        <family val="2"/>
        <charset val="1"/>
      </rPr>
      <t xml:space="preserve">3</t>
    </r>
  </si>
  <si>
    <r>
      <rPr>
        <b val="true"/>
        <sz val="12"/>
        <color rgb="FF000000"/>
        <rFont val="Frutiger"/>
        <family val="2"/>
        <charset val="1"/>
      </rPr>
      <t xml:space="preserve">1.2</t>
    </r>
    <r>
      <rPr>
        <b val="true"/>
        <sz val="7"/>
        <color rgb="FF000000"/>
        <rFont val="Times New Roman"/>
        <family val="1"/>
        <charset val="1"/>
      </rPr>
      <t xml:space="preserve">           </t>
    </r>
    <r>
      <rPr>
        <b val="true"/>
        <sz val="12"/>
        <color rgb="FF000000"/>
        <rFont val="Frutiger"/>
        <family val="2"/>
        <charset val="1"/>
      </rPr>
      <t xml:space="preserve">Surveillance eaux souterraines et superficielles</t>
    </r>
  </si>
  <si>
    <t xml:space="preserve">Prise d’échantillons et analyses eaux souterraines et superficielles</t>
  </si>
  <si>
    <t xml:space="preserve">Fr/a</t>
  </si>
  <si>
    <t xml:space="preserve">Prise d’échantillons et analyses eaux usés (lixiviats)</t>
  </si>
  <si>
    <t xml:space="preserve">Abonnement données météorologiques</t>
  </si>
  <si>
    <r>
      <rPr>
        <b val="true"/>
        <sz val="12"/>
        <color rgb="FF000000"/>
        <rFont val="Frutiger"/>
        <family val="2"/>
        <charset val="1"/>
      </rPr>
      <t xml:space="preserve">1.3</t>
    </r>
    <r>
      <rPr>
        <b val="true"/>
        <sz val="7"/>
        <color rgb="FF000000"/>
        <rFont val="Times New Roman"/>
        <family val="1"/>
        <charset val="1"/>
      </rPr>
      <t xml:space="preserve">           </t>
    </r>
    <r>
      <rPr>
        <b val="true"/>
        <sz val="12"/>
        <color rgb="FF000000"/>
        <rFont val="Frutiger"/>
        <family val="2"/>
        <charset val="1"/>
      </rPr>
      <t xml:space="preserve">Surveillance gaz</t>
    </r>
  </si>
  <si>
    <t xml:space="preserve">Contrôle périodiques et réglage des installations 2 fois par an</t>
  </si>
  <si>
    <t xml:space="preserve">Prise d’échantillons et analyses, Mesures des émissions en surface</t>
  </si>
  <si>
    <r>
      <rPr>
        <b val="true"/>
        <sz val="12"/>
        <color rgb="FF000000"/>
        <rFont val="Frutiger"/>
        <family val="2"/>
        <charset val="1"/>
      </rPr>
      <t xml:space="preserve">1.4</t>
    </r>
    <r>
      <rPr>
        <b val="true"/>
        <sz val="7"/>
        <color rgb="FF000000"/>
        <rFont val="Times New Roman"/>
        <family val="1"/>
        <charset val="1"/>
      </rPr>
      <t xml:space="preserve">           </t>
    </r>
    <r>
      <rPr>
        <b val="true"/>
        <sz val="12"/>
        <color rgb="FF000000"/>
        <rFont val="Frutiger"/>
        <family val="2"/>
        <charset val="1"/>
      </rPr>
      <t xml:space="preserve">Entretien, mensuration</t>
    </r>
  </si>
  <si>
    <t xml:space="preserve">Entretien, rinçage et contrôle par caméra des conduites</t>
  </si>
  <si>
    <t xml:space="preserve">Entretien et réparations au système d’évacuation des eaux</t>
  </si>
  <si>
    <t xml:space="preserve">Entretien et réparations des appareils de mesures des eaux</t>
  </si>
  <si>
    <t xml:space="preserve">Contrat d’entretien des appareils de mesures de gaz</t>
  </si>
  <si>
    <t xml:space="preserve">Entretien, contrôle et réparation des installations de dégazage</t>
  </si>
  <si>
    <t xml:space="preserve">Entretien et contrôle de la couverture sur compartiment scories</t>
  </si>
  <si>
    <t xml:space="preserve">Entretien et contrôle de la couverture sur compartiment bioréacteur</t>
  </si>
  <si>
    <t xml:space="preserve">Entretien des routes et chemins d’accès,</t>
  </si>
  <si>
    <t xml:space="preserve">Mensuration, projets et direction des travaux</t>
  </si>
  <si>
    <r>
      <rPr>
        <b val="true"/>
        <sz val="12"/>
        <color rgb="FF000000"/>
        <rFont val="Frutiger"/>
        <family val="2"/>
        <charset val="1"/>
      </rPr>
      <t xml:space="preserve">1.5</t>
    </r>
    <r>
      <rPr>
        <b val="true"/>
        <sz val="7"/>
        <color rgb="FF000000"/>
        <rFont val="Times New Roman"/>
        <family val="1"/>
        <charset val="1"/>
      </rPr>
      <t xml:space="preserve">           </t>
    </r>
    <r>
      <rPr>
        <b val="true"/>
        <sz val="12"/>
        <color rgb="FF000000"/>
        <rFont val="Frutiger"/>
        <family val="2"/>
        <charset val="1"/>
      </rPr>
      <t xml:space="preserve">Rapports annuels</t>
    </r>
  </si>
  <si>
    <t xml:space="preserve">Analyse, évaluation et documentation 1- 20 ans après fermeture</t>
  </si>
  <si>
    <t xml:space="preserve">Analyse, évaluation et documentation 20- 50 ans après fermeture</t>
  </si>
  <si>
    <r>
      <rPr>
        <b val="true"/>
        <sz val="14"/>
        <color rgb="FF000000"/>
        <rFont val="Frutiger"/>
        <family val="2"/>
        <charset val="1"/>
      </rPr>
      <t xml:space="preserve">2.</t>
    </r>
    <r>
      <rPr>
        <b val="true"/>
        <sz val="7"/>
        <color rgb="FF000000"/>
        <rFont val="Times New Roman"/>
        <family val="1"/>
        <charset val="1"/>
      </rPr>
      <t xml:space="preserve">             </t>
    </r>
    <r>
      <rPr>
        <b val="true"/>
        <sz val="14"/>
        <color rgb="FF000000"/>
        <rFont val="Frutiger"/>
        <family val="2"/>
        <charset val="1"/>
      </rPr>
      <t xml:space="preserve">Questions:</t>
    </r>
  </si>
  <si>
    <r>
      <rPr>
        <b val="true"/>
        <sz val="11"/>
        <color rgb="FF000000"/>
        <rFont val="Frutiger"/>
        <family val="2"/>
        <charset val="1"/>
      </rPr>
      <t xml:space="preserve">1.</t>
    </r>
    <r>
      <rPr>
        <b val="true"/>
        <sz val="7"/>
        <color rgb="FF000000"/>
        <rFont val="Times New Roman"/>
        <family val="1"/>
        <charset val="1"/>
      </rPr>
      <t xml:space="preserve">    </t>
    </r>
    <r>
      <rPr>
        <b val="true"/>
        <sz val="11"/>
        <color rgb="FF000000"/>
        <rFont val="Frutiger"/>
        <family val="2"/>
        <charset val="1"/>
      </rPr>
      <t xml:space="preserve">Quelles sont les coûts annuels du suivi pendant les premiers 20 ans après fermeture ?</t>
    </r>
  </si>
  <si>
    <t xml:space="preserve">1.1 traitement des eaux usées, production</t>
  </si>
  <si>
    <t xml:space="preserve">m3, à</t>
  </si>
  <si>
    <t xml:space="preserve">Fr/an</t>
  </si>
  <si>
    <r>
      <rPr>
        <b val="true"/>
        <sz val="11"/>
        <color rgb="FF000000"/>
        <rFont val="Frutiger"/>
        <family val="2"/>
        <charset val="1"/>
      </rPr>
      <t xml:space="preserve">2.</t>
    </r>
    <r>
      <rPr>
        <b val="true"/>
        <sz val="7"/>
        <color rgb="FF000000"/>
        <rFont val="Times New Roman"/>
        <family val="1"/>
        <charset val="1"/>
      </rPr>
      <t xml:space="preserve">    </t>
    </r>
    <r>
      <rPr>
        <b val="true"/>
        <sz val="11"/>
        <color rgb="FF000000"/>
        <rFont val="Frutiger"/>
        <family val="2"/>
        <charset val="1"/>
      </rPr>
      <t xml:space="preserve">Quelles sont les coûts annuels du suivi pendant les années 21 à 50 après fermeture ?</t>
    </r>
  </si>
  <si>
    <r>
      <rPr>
        <b val="true"/>
        <sz val="11"/>
        <color rgb="FF000000"/>
        <rFont val="Frutiger"/>
        <family val="2"/>
        <charset val="1"/>
      </rPr>
      <t xml:space="preserve">3.</t>
    </r>
    <r>
      <rPr>
        <b val="true"/>
        <sz val="7"/>
        <color rgb="FF000000"/>
        <rFont val="Times New Roman"/>
        <family val="1"/>
        <charset val="1"/>
      </rPr>
      <t xml:space="preserve">    </t>
    </r>
    <r>
      <rPr>
        <b val="true"/>
        <sz val="11"/>
        <color rgb="FF000000"/>
        <rFont val="Frutiger"/>
        <family val="2"/>
        <charset val="1"/>
      </rPr>
      <t xml:space="preserve">Quel est, au moment de la fermeture de la décharge, le capital nécessaire pour couvrir les coûts de suivi après fermeture pendant les 50 ans demandés par le canton, en admettant la consommation totale du capital et en calculant avec un taux d’intérêt de 2.5 % ?</t>
    </r>
  </si>
  <si>
    <t xml:space="preserve">valeur du capital nécessaire pour les années 21 à 50</t>
  </si>
  <si>
    <t xml:space="preserve">valeur nécessaire à l'année 0 pour les années 21 à 50</t>
  </si>
  <si>
    <t xml:space="preserve">valeur nécessaire pour les années 1 à 20</t>
  </si>
  <si>
    <t xml:space="preserve">valeur totale nécessaire à l'année 0</t>
  </si>
  <si>
    <r>
      <rPr>
        <b val="true"/>
        <sz val="11"/>
        <color rgb="FF000000"/>
        <rFont val="Frutiger"/>
        <family val="2"/>
        <charset val="1"/>
      </rPr>
      <t xml:space="preserve">4.</t>
    </r>
    <r>
      <rPr>
        <b val="true"/>
        <sz val="7"/>
        <color rgb="FF000000"/>
        <rFont val="Times New Roman"/>
        <family val="1"/>
        <charset val="1"/>
      </rPr>
      <t xml:space="preserve">    </t>
    </r>
    <r>
      <rPr>
        <b val="true"/>
        <sz val="11"/>
        <color rgb="FF000000"/>
        <rFont val="Frutiger"/>
        <family val="2"/>
        <charset val="1"/>
      </rPr>
      <t xml:space="preserve">Quel serait le montant nécessaire, si les coûts du suivi après fermeture devraient être couverts uniquement par les intérêts, en maintenant le capital au montant initial après 50 ans ? </t>
    </r>
  </si>
  <si>
    <t xml:space="preserve">Approche pragmatique d'ingénieur </t>
  </si>
  <si>
    <t xml:space="preserve">valeur maximale (sure pour assurer à long terme le montant des années 1 à 20</t>
  </si>
  <si>
    <t xml:space="preserve">valeur inférieure nécessaire pour assurer à long terme le montant des années 21 à 50</t>
  </si>
  <si>
    <t xml:space="preserve">valeur moyenne pondérée (approximation) 1</t>
  </si>
  <si>
    <t xml:space="preserve">ou valeur moyenne simple 2</t>
  </si>
  <si>
    <t xml:space="preserve">Approche précise </t>
  </si>
  <si>
    <t xml:space="preserve">La vraie valeur est de </t>
  </si>
  <si>
    <t xml:space="preserve">Ecart relatif 1</t>
  </si>
  <si>
    <t xml:space="preserve">Ecart relatif 2</t>
  </si>
  <si>
    <t xml:space="preserve">Il n'est pas attendu que vous sachiez retrouver le montant précis. Les détails de calculs sont donnés en annexe si vous voulez en savoir plus.</t>
  </si>
  <si>
    <t xml:space="preserve">Notons que l'approche pragmatique donne un montant proche du montant exact à investir. Cette approche permet donc d'avoir rapidement un ordre d'idée du montant.    </t>
  </si>
</sst>
</file>

<file path=xl/styles.xml><?xml version="1.0" encoding="utf-8"?>
<styleSheet xmlns="http://schemas.openxmlformats.org/spreadsheetml/2006/main">
  <numFmts count="8">
    <numFmt numFmtId="164" formatCode="General"/>
    <numFmt numFmtId="165" formatCode="_ * #,##0.00_ ;_ * \-#,##0.00_ ;_ * \-??_ ;_ @_ "/>
    <numFmt numFmtId="166" formatCode="_ * #,##0_ ;_ * \-#,##0_ ;_ * \-??_ ;_ @_ "/>
    <numFmt numFmtId="167" formatCode="0%"/>
    <numFmt numFmtId="168" formatCode="General"/>
    <numFmt numFmtId="169" formatCode="0.0%"/>
    <numFmt numFmtId="170" formatCode="0.00%"/>
    <numFmt numFmtId="171" formatCode="#,##0"/>
  </numFmts>
  <fonts count="14">
    <font>
      <sz val="10"/>
      <color rgb="FF000000"/>
      <name val="Arial"/>
      <family val="2"/>
      <charset val="1"/>
    </font>
    <font>
      <sz val="10"/>
      <name val="Arial"/>
      <family val="0"/>
    </font>
    <font>
      <sz val="10"/>
      <name val="Arial"/>
      <family val="0"/>
    </font>
    <font>
      <sz val="10"/>
      <name val="Arial"/>
      <family val="0"/>
    </font>
    <font>
      <sz val="14"/>
      <color rgb="FF000000"/>
      <name val="Arial"/>
      <family val="2"/>
      <charset val="1"/>
    </font>
    <font>
      <b val="true"/>
      <sz val="14"/>
      <color rgb="FF000000"/>
      <name val="Arial"/>
      <family val="2"/>
      <charset val="1"/>
    </font>
    <font>
      <b val="true"/>
      <sz val="11"/>
      <color rgb="FF000000"/>
      <name val="Frutiger"/>
      <family val="2"/>
      <charset val="1"/>
    </font>
    <font>
      <sz val="11"/>
      <color rgb="FF000000"/>
      <name val="Frutiger"/>
      <family val="2"/>
      <charset val="1"/>
    </font>
    <font>
      <b val="true"/>
      <sz val="12"/>
      <color rgb="FF000000"/>
      <name val="Frutiger"/>
      <family val="2"/>
      <charset val="1"/>
    </font>
    <font>
      <vertAlign val="superscript"/>
      <sz val="11"/>
      <color rgb="FF000000"/>
      <name val="Frutiger"/>
      <family val="2"/>
      <charset val="1"/>
    </font>
    <font>
      <b val="true"/>
      <sz val="7"/>
      <color rgb="FF000000"/>
      <name val="Times New Roman"/>
      <family val="1"/>
      <charset val="1"/>
    </font>
    <font>
      <b val="true"/>
      <sz val="14"/>
      <color rgb="FF000000"/>
      <name val="Frutiger"/>
      <family val="2"/>
      <charset val="1"/>
    </font>
    <font>
      <b val="true"/>
      <sz val="10"/>
      <color rgb="FF000000"/>
      <name val="Arial"/>
      <family val="2"/>
      <charset val="1"/>
    </font>
    <font>
      <i val="true"/>
      <sz val="11"/>
      <color rgb="FF000000"/>
      <name val="Frutiger"/>
      <family val="2"/>
      <charset val="1"/>
    </font>
  </fonts>
  <fills count="2">
    <fill>
      <patternFill patternType="none"/>
    </fill>
    <fill>
      <patternFill patternType="gray125"/>
    </fill>
  </fills>
  <borders count="8">
    <border diagonalUp="false" diagonalDown="false">
      <left/>
      <right/>
      <top/>
      <bottom/>
      <diagonal/>
    </border>
    <border diagonalUp="false" diagonalDown="false">
      <left style="medium"/>
      <right/>
      <top style="medium"/>
      <bottom style="medium"/>
      <diagonal/>
    </border>
    <border diagonalUp="false" diagonalDown="false">
      <left/>
      <right style="medium"/>
      <top style="medium"/>
      <bottom style="medium"/>
      <diagonal/>
    </border>
    <border diagonalUp="false" diagonalDown="false">
      <left style="medium"/>
      <right/>
      <top/>
      <bottom style="medium"/>
      <diagonal/>
    </border>
    <border diagonalUp="false" diagonalDown="false">
      <left/>
      <right style="medium"/>
      <top/>
      <bottom style="medium"/>
      <diagonal/>
    </border>
    <border diagonalUp="false" diagonalDown="false">
      <left/>
      <right/>
      <top style="medium"/>
      <bottom style="medium"/>
      <diagonal/>
    </border>
    <border diagonalUp="false" diagonalDown="false">
      <left/>
      <right/>
      <top/>
      <bottom style="medium"/>
      <diagonal/>
    </border>
    <border diagonalUp="false" diagonalDown="false">
      <left/>
      <right/>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5" fontId="0" fillId="0" borderId="0" applyFont="true" applyBorder="true" applyAlignment="true" applyProtection="true">
      <alignment horizontal="general" vertical="bottom" textRotation="0" wrapText="false" indent="0" shrinkToFit="false"/>
      <protection locked="true" hidden="false"/>
    </xf>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67" fontId="0" fillId="0" borderId="0" applyFont="true" applyBorder="true" applyAlignment="true" applyProtection="true">
      <alignment horizontal="general" vertical="bottom" textRotation="0" wrapText="false" indent="0" shrinkToFit="false"/>
      <protection locked="true" hidden="false"/>
    </xf>
  </cellStyleXfs>
  <cellXfs count="4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right"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right" vertical="bottom" textRotation="0" wrapText="false" indent="0" shrinkToFit="false"/>
      <protection locked="true" hidden="false"/>
    </xf>
    <xf numFmtId="164" fontId="6" fillId="0" borderId="1" xfId="0" applyFont="true" applyBorder="true" applyAlignment="true" applyProtection="false">
      <alignment horizontal="general" vertical="center" textRotation="0" wrapText="true" indent="0" shrinkToFit="false"/>
      <protection locked="true" hidden="false"/>
    </xf>
    <xf numFmtId="164" fontId="6" fillId="0" borderId="2" xfId="0" applyFont="true" applyBorder="true" applyAlignment="true" applyProtection="false">
      <alignment horizontal="center" vertical="center" textRotation="0" wrapText="true" indent="0" shrinkToFit="false"/>
      <protection locked="true" hidden="false"/>
    </xf>
    <xf numFmtId="164" fontId="7" fillId="0" borderId="3" xfId="0" applyFont="true" applyBorder="true" applyAlignment="true" applyProtection="false">
      <alignment horizontal="general" vertical="center" textRotation="0" wrapText="true" indent="0" shrinkToFit="false"/>
      <protection locked="true" hidden="false"/>
    </xf>
    <xf numFmtId="164" fontId="7" fillId="0" borderId="4" xfId="0" applyFont="true" applyBorder="true" applyAlignment="true" applyProtection="false">
      <alignment horizontal="center"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8" fillId="0" borderId="0" xfId="0" applyFont="true" applyBorder="false" applyAlignment="true" applyProtection="false">
      <alignment horizontal="left" vertical="center" textRotation="0" wrapText="false" indent="9" shrinkToFit="false"/>
      <protection locked="true" hidden="false"/>
    </xf>
    <xf numFmtId="164" fontId="6" fillId="0" borderId="5" xfId="0" applyFont="true" applyBorder="true" applyAlignment="true" applyProtection="false">
      <alignment horizontal="center" vertical="center" textRotation="0" wrapText="true" indent="0" shrinkToFit="false"/>
      <protection locked="true" hidden="false"/>
    </xf>
    <xf numFmtId="164" fontId="7" fillId="0" borderId="6" xfId="0" applyFont="true" applyBorder="true" applyAlignment="true" applyProtection="false">
      <alignment horizontal="center" vertical="center" textRotation="0" wrapText="true" indent="0" shrinkToFit="false"/>
      <protection locked="true" hidden="false"/>
    </xf>
    <xf numFmtId="166" fontId="7" fillId="0" borderId="4" xfId="15" applyFont="true" applyBorder="true" applyAlignment="true" applyProtection="true">
      <alignment horizontal="center" vertical="center" textRotation="0" wrapText="true" indent="0" shrinkToFit="false"/>
      <protection locked="true" hidden="false"/>
    </xf>
    <xf numFmtId="166" fontId="7" fillId="0" borderId="4" xfId="0" applyFont="true" applyBorder="true" applyAlignment="true" applyProtection="false">
      <alignment horizontal="center" vertical="center" textRotation="0" wrapText="true" indent="0" shrinkToFit="false"/>
      <protection locked="true" hidden="false"/>
    </xf>
    <xf numFmtId="167" fontId="7" fillId="0" borderId="4" xfId="19" applyFont="true" applyBorder="true" applyAlignment="true" applyProtection="true">
      <alignment horizontal="center" vertical="center" textRotation="0" wrapText="true" indent="0" shrinkToFit="false"/>
      <protection locked="true" hidden="false"/>
    </xf>
    <xf numFmtId="166" fontId="6" fillId="0" borderId="2" xfId="0" applyFont="true" applyBorder="true" applyAlignment="true" applyProtection="false">
      <alignment horizontal="center" vertical="center" textRotation="0" wrapText="true" indent="0" shrinkToFit="false"/>
      <protection locked="true" hidden="false"/>
    </xf>
    <xf numFmtId="164" fontId="11" fillId="0" borderId="0" xfId="0" applyFont="true" applyBorder="false" applyAlignment="true" applyProtection="false">
      <alignment horizontal="left" vertical="center" textRotation="0" wrapText="false" indent="9" shrinkToFit="false"/>
      <protection locked="true" hidden="false"/>
    </xf>
    <xf numFmtId="164" fontId="6" fillId="0" borderId="0" xfId="0" applyFont="true" applyBorder="true" applyAlignment="true" applyProtection="false">
      <alignment horizontal="left" vertical="center"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justify" vertical="center" textRotation="0" wrapText="false" indent="0" shrinkToFit="false"/>
      <protection locked="true" hidden="false"/>
    </xf>
    <xf numFmtId="166" fontId="0" fillId="0" borderId="0" xfId="15" applyFont="true" applyBorder="true" applyAlignment="true" applyProtection="true">
      <alignment horizontal="general"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8" fontId="0" fillId="0" borderId="7" xfId="0" applyFont="false" applyBorder="true" applyAlignment="false" applyProtection="false">
      <alignment horizontal="general" vertical="bottom" textRotation="0" wrapText="false" indent="0" shrinkToFit="false"/>
      <protection locked="true" hidden="false"/>
    </xf>
    <xf numFmtId="166" fontId="0" fillId="0" borderId="0" xfId="0" applyFont="false" applyBorder="false" applyAlignment="fals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left" vertical="center" textRotation="0" wrapText="true" indent="0" shrinkToFit="false"/>
      <protection locked="true" hidden="false"/>
    </xf>
    <xf numFmtId="164" fontId="6" fillId="0" borderId="0" xfId="0" applyFont="true" applyBorder="false" applyAlignment="true" applyProtection="false">
      <alignment horizontal="left" vertical="center" textRotation="0" wrapText="true" indent="0" shrinkToFit="false"/>
      <protection locked="true" hidden="false"/>
    </xf>
    <xf numFmtId="164" fontId="7" fillId="0" borderId="0" xfId="0" applyFont="true" applyBorder="false" applyAlignment="true" applyProtection="false">
      <alignment horizontal="left" vertical="center" textRotation="0" wrapText="true" indent="0" shrinkToFit="false"/>
      <protection locked="true" hidden="false"/>
    </xf>
    <xf numFmtId="169" fontId="7" fillId="0" borderId="0" xfId="19" applyFont="true" applyBorder="true" applyAlignment="true" applyProtection="true">
      <alignment horizontal="left" vertical="center" textRotation="0" wrapText="true" indent="0" shrinkToFit="false"/>
      <protection locked="true" hidden="false"/>
    </xf>
    <xf numFmtId="166" fontId="7" fillId="0" borderId="0" xfId="15" applyFont="true" applyBorder="true" applyAlignment="true" applyProtection="true">
      <alignment horizontal="left" vertical="center" textRotation="0" wrapText="true" indent="0" shrinkToFit="false"/>
      <protection locked="true" hidden="false"/>
    </xf>
    <xf numFmtId="169" fontId="7" fillId="0" borderId="0" xfId="0" applyFont="true" applyBorder="false" applyAlignment="true" applyProtection="false">
      <alignment horizontal="left" vertical="center" textRotation="0" wrapText="true" indent="0" shrinkToFit="false"/>
      <protection locked="true" hidden="false"/>
    </xf>
    <xf numFmtId="166" fontId="7" fillId="0" borderId="0" xfId="0" applyFont="true" applyBorder="false" applyAlignment="true" applyProtection="false">
      <alignment horizontal="left" vertical="center" textRotation="0" wrapText="true" indent="0" shrinkToFit="false"/>
      <protection locked="true" hidden="false"/>
    </xf>
    <xf numFmtId="164" fontId="13" fillId="0" borderId="0" xfId="0" applyFont="true" applyBorder="true" applyAlignment="true" applyProtection="false">
      <alignment horizontal="left" vertical="center" textRotation="0" wrapText="true" indent="0" shrinkToFit="false"/>
      <protection locked="true" hidden="false"/>
    </xf>
    <xf numFmtId="164" fontId="7" fillId="0" borderId="0" xfId="0" applyFont="true" applyBorder="true" applyAlignment="true" applyProtection="false">
      <alignment horizontal="left" vertical="center" textRotation="0" wrapText="true" indent="0" shrinkToFit="false"/>
      <protection locked="true" hidden="false"/>
    </xf>
    <xf numFmtId="169" fontId="0" fillId="0" borderId="0" xfId="0" applyFont="false" applyBorder="false" applyAlignment="false" applyProtection="false">
      <alignment horizontal="general" vertical="bottom" textRotation="0" wrapText="false" indent="0" shrinkToFit="false"/>
      <protection locked="true" hidden="false"/>
    </xf>
    <xf numFmtId="167" fontId="0" fillId="0" borderId="0" xfId="0" applyFont="false" applyBorder="false" applyAlignment="false" applyProtection="false">
      <alignment horizontal="general" vertical="bottom" textRotation="0" wrapText="false" indent="0" shrinkToFit="false"/>
      <protection locked="true" hidden="false"/>
    </xf>
    <xf numFmtId="170" fontId="0" fillId="0" borderId="0" xfId="0" applyFont="false" applyBorder="false" applyAlignment="false" applyProtection="false">
      <alignment horizontal="general" vertical="bottom" textRotation="0" wrapText="false" indent="0" shrinkToFit="false"/>
      <protection locked="true" hidden="false"/>
    </xf>
    <xf numFmtId="171" fontId="0" fillId="0" borderId="0" xfId="0" applyFont="false" applyBorder="false" applyAlignment="false" applyProtection="false">
      <alignment horizontal="general" vertical="bottom" textRotation="0" wrapText="false" indent="0" shrinkToFit="false"/>
      <protection locked="true" hidden="false"/>
    </xf>
    <xf numFmtId="167" fontId="0" fillId="0" borderId="0" xfId="19" applyFont="false" applyBorder="false" applyAlignment="false" applyProtection="false">
      <alignment horizontal="general" vertical="bottom" textRotation="0" wrapText="false" indent="0" shrinkToFit="false"/>
      <protection locked="true" hidden="false"/>
    </xf>
    <xf numFmtId="169" fontId="0" fillId="0" borderId="0" xfId="19"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7" fillId="0" borderId="0" xfId="0" applyFont="true" applyBorder="true" applyAlignment="true" applyProtection="false">
      <alignment horizontal="left" vertical="top" textRotation="0" wrapText="true" indent="0" shrinkToFit="false"/>
      <protection locked="true" hidden="false"/>
    </xf>
    <xf numFmtId="166" fontId="12" fillId="0" borderId="0" xfId="0" applyFont="true" applyBorder="false" applyAlignment="false" applyProtection="false">
      <alignment horizontal="general" vertical="bottom" textRotation="0" wrapText="false" indent="0" shrinkToFit="false"/>
      <protection locked="true" hidden="false"/>
    </xf>
    <xf numFmtId="167" fontId="0" fillId="0" borderId="0" xfId="19" applyFont="true" applyBorder="true" applyAlignment="true" applyProtection="tru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AMJ84"/>
  <sheetViews>
    <sheetView showFormulas="false" showGridLines="true" showRowColHeaders="true" showZeros="true" rightToLeft="false" tabSelected="true" showOutlineSymbols="true" defaultGridColor="true" view="normal" topLeftCell="A70" colorId="64" zoomScale="100" zoomScaleNormal="100" zoomScalePageLayoutView="100" workbookViewId="0">
      <selection pane="topLeft" activeCell="E80" activeCellId="0" sqref="E80"/>
    </sheetView>
  </sheetViews>
  <sheetFormatPr defaultColWidth="10.8671875" defaultRowHeight="12.75" zeroHeight="false" outlineLevelRow="0" outlineLevelCol="0"/>
  <cols>
    <col collapsed="false" customWidth="true" hidden="false" outlineLevel="0" max="1" min="1" style="0" width="61.42"/>
    <col collapsed="false" customWidth="true" hidden="false" outlineLevel="0" max="4" min="4" style="0" width="4.14"/>
    <col collapsed="false" customWidth="true" hidden="false" outlineLevel="0" max="5" min="5" style="0" width="14.15"/>
    <col collapsed="false" customWidth="true" hidden="false" outlineLevel="0" max="6" min="6" style="0" width="5.7"/>
  </cols>
  <sheetData>
    <row r="1" s="1" customFormat="true" ht="18" hidden="false" customHeight="false" outlineLevel="0" collapsed="false">
      <c r="A1" s="1" t="s">
        <v>0</v>
      </c>
      <c r="D1" s="2"/>
      <c r="E1" s="2"/>
      <c r="F1" s="2"/>
    </row>
    <row r="2" s="3" customFormat="true" ht="18" hidden="false" customHeight="false" outlineLevel="0" collapsed="false">
      <c r="A2" s="3" t="s">
        <v>1</v>
      </c>
      <c r="D2" s="4"/>
      <c r="E2" s="4"/>
      <c r="F2" s="4"/>
    </row>
    <row r="3" s="3" customFormat="true" ht="18" hidden="false" customHeight="false" outlineLevel="0" collapsed="false">
      <c r="D3" s="4"/>
      <c r="E3" s="4"/>
      <c r="F3" s="4"/>
    </row>
    <row r="4" customFormat="false" ht="45" hidden="false" customHeight="false" outlineLevel="0" collapsed="false">
      <c r="A4" s="5" t="s">
        <v>2</v>
      </c>
      <c r="B4" s="6" t="s">
        <v>3</v>
      </c>
    </row>
    <row r="5" customFormat="false" ht="14.25" hidden="false" customHeight="false" outlineLevel="0" collapsed="false">
      <c r="A5" s="7" t="s">
        <v>4</v>
      </c>
      <c r="B5" s="8" t="n">
        <v>50</v>
      </c>
    </row>
    <row r="6" customFormat="false" ht="14.25" hidden="false" customHeight="false" outlineLevel="0" collapsed="false">
      <c r="A6" s="7" t="s">
        <v>5</v>
      </c>
      <c r="B6" s="8" t="n">
        <v>50</v>
      </c>
    </row>
    <row r="7" customFormat="false" ht="28.5" hidden="false" customHeight="false" outlineLevel="0" collapsed="false">
      <c r="A7" s="7" t="s">
        <v>6</v>
      </c>
      <c r="B7" s="8" t="n">
        <v>20</v>
      </c>
    </row>
    <row r="8" customFormat="false" ht="28.5" hidden="false" customHeight="false" outlineLevel="0" collapsed="false">
      <c r="A8" s="7" t="s">
        <v>7</v>
      </c>
      <c r="B8" s="8" t="n">
        <v>20</v>
      </c>
    </row>
    <row r="9" customFormat="false" ht="14.25" hidden="false" customHeight="false" outlineLevel="0" collapsed="false">
      <c r="A9" s="7" t="s">
        <v>8</v>
      </c>
      <c r="B9" s="8" t="n">
        <v>50</v>
      </c>
    </row>
    <row r="10" customFormat="false" ht="15" hidden="false" customHeight="false" outlineLevel="0" collapsed="false">
      <c r="A10" s="9"/>
    </row>
    <row r="11" customFormat="false" ht="15.75" hidden="false" customHeight="false" outlineLevel="0" collapsed="false">
      <c r="A11" s="10" t="s">
        <v>9</v>
      </c>
    </row>
    <row r="12" customFormat="false" ht="15" hidden="false" customHeight="false" outlineLevel="0" collapsed="false">
      <c r="A12" s="5" t="s">
        <v>2</v>
      </c>
      <c r="B12" s="11" t="s">
        <v>10</v>
      </c>
      <c r="C12" s="6" t="s">
        <v>11</v>
      </c>
    </row>
    <row r="13" customFormat="false" ht="28.5" hidden="false" customHeight="false" outlineLevel="0" collapsed="false">
      <c r="A13" s="7" t="s">
        <v>12</v>
      </c>
      <c r="B13" s="12" t="s">
        <v>13</v>
      </c>
      <c r="C13" s="13" t="n">
        <v>100000</v>
      </c>
    </row>
    <row r="14" customFormat="false" ht="14.25" hidden="false" customHeight="false" outlineLevel="0" collapsed="false">
      <c r="A14" s="7" t="s">
        <v>14</v>
      </c>
      <c r="B14" s="12" t="s">
        <v>15</v>
      </c>
      <c r="C14" s="14" t="n">
        <v>900</v>
      </c>
    </row>
    <row r="15" customFormat="false" ht="14.25" hidden="false" customHeight="false" outlineLevel="0" collapsed="false">
      <c r="A15" s="7" t="s">
        <v>16</v>
      </c>
      <c r="B15" s="12" t="s">
        <v>17</v>
      </c>
      <c r="C15" s="15" t="n">
        <v>0.05</v>
      </c>
    </row>
    <row r="16" customFormat="false" ht="16.5" hidden="false" customHeight="false" outlineLevel="0" collapsed="false">
      <c r="A16" s="7" t="s">
        <v>18</v>
      </c>
      <c r="B16" s="12" t="s">
        <v>19</v>
      </c>
      <c r="C16" s="8" t="n">
        <v>6</v>
      </c>
    </row>
    <row r="17" customFormat="false" ht="15" hidden="false" customHeight="false" outlineLevel="0" collapsed="false">
      <c r="A17" s="9"/>
    </row>
    <row r="18" customFormat="false" ht="15.75" hidden="false" customHeight="false" outlineLevel="0" collapsed="false">
      <c r="A18" s="10" t="s">
        <v>20</v>
      </c>
    </row>
    <row r="19" customFormat="false" ht="15" hidden="false" customHeight="false" outlineLevel="0" collapsed="false">
      <c r="A19" s="5" t="s">
        <v>2</v>
      </c>
      <c r="B19" s="11" t="s">
        <v>10</v>
      </c>
      <c r="C19" s="6" t="s">
        <v>11</v>
      </c>
    </row>
    <row r="20" customFormat="false" ht="28.5" hidden="false" customHeight="false" outlineLevel="0" collapsed="false">
      <c r="A20" s="7" t="s">
        <v>21</v>
      </c>
      <c r="B20" s="12" t="s">
        <v>22</v>
      </c>
      <c r="C20" s="14" t="n">
        <v>5000</v>
      </c>
    </row>
    <row r="21" customFormat="false" ht="14.25" hidden="false" customHeight="false" outlineLevel="0" collapsed="false">
      <c r="A21" s="7" t="s">
        <v>23</v>
      </c>
      <c r="B21" s="12" t="s">
        <v>22</v>
      </c>
      <c r="C21" s="14" t="n">
        <v>10000</v>
      </c>
    </row>
    <row r="22" customFormat="false" ht="14.25" hidden="false" customHeight="false" outlineLevel="0" collapsed="false">
      <c r="A22" s="7" t="s">
        <v>24</v>
      </c>
      <c r="B22" s="12" t="s">
        <v>22</v>
      </c>
      <c r="C22" s="14" t="n">
        <v>1000</v>
      </c>
    </row>
    <row r="23" customFormat="false" ht="15" hidden="false" customHeight="false" outlineLevel="0" collapsed="false">
      <c r="A23" s="9"/>
    </row>
    <row r="24" customFormat="false" ht="15.75" hidden="false" customHeight="false" outlineLevel="0" collapsed="false">
      <c r="A24" s="10" t="s">
        <v>25</v>
      </c>
    </row>
    <row r="25" customFormat="false" ht="15" hidden="false" customHeight="false" outlineLevel="0" collapsed="false">
      <c r="A25" s="5" t="s">
        <v>2</v>
      </c>
      <c r="B25" s="11" t="s">
        <v>10</v>
      </c>
      <c r="C25" s="6" t="s">
        <v>11</v>
      </c>
    </row>
    <row r="26" customFormat="false" ht="14.25" hidden="false" customHeight="false" outlineLevel="0" collapsed="false">
      <c r="A26" s="7" t="s">
        <v>26</v>
      </c>
      <c r="B26" s="12" t="s">
        <v>22</v>
      </c>
      <c r="C26" s="14" t="n">
        <v>3000</v>
      </c>
    </row>
    <row r="27" customFormat="false" ht="28.5" hidden="false" customHeight="false" outlineLevel="0" collapsed="false">
      <c r="A27" s="7" t="s">
        <v>27</v>
      </c>
      <c r="B27" s="12" t="s">
        <v>22</v>
      </c>
      <c r="C27" s="14" t="n">
        <v>3000</v>
      </c>
    </row>
    <row r="28" customFormat="false" ht="15" hidden="false" customHeight="false" outlineLevel="0" collapsed="false">
      <c r="A28" s="9"/>
    </row>
    <row r="29" customFormat="false" ht="15.75" hidden="false" customHeight="false" outlineLevel="0" collapsed="false">
      <c r="A29" s="10" t="s">
        <v>28</v>
      </c>
    </row>
    <row r="30" customFormat="false" ht="15" hidden="false" customHeight="false" outlineLevel="0" collapsed="false">
      <c r="A30" s="5" t="s">
        <v>2</v>
      </c>
      <c r="B30" s="11" t="s">
        <v>10</v>
      </c>
      <c r="C30" s="16" t="s">
        <v>11</v>
      </c>
    </row>
    <row r="31" customFormat="false" ht="14.25" hidden="false" customHeight="false" outlineLevel="0" collapsed="false">
      <c r="A31" s="7" t="s">
        <v>29</v>
      </c>
      <c r="B31" s="12" t="s">
        <v>22</v>
      </c>
      <c r="C31" s="14" t="n">
        <v>16000</v>
      </c>
    </row>
    <row r="32" customFormat="false" ht="14.25" hidden="false" customHeight="false" outlineLevel="0" collapsed="false">
      <c r="A32" s="7" t="s">
        <v>30</v>
      </c>
      <c r="B32" s="12" t="s">
        <v>22</v>
      </c>
      <c r="C32" s="14" t="n">
        <v>17000</v>
      </c>
    </row>
    <row r="33" customFormat="false" ht="14.25" hidden="false" customHeight="false" outlineLevel="0" collapsed="false">
      <c r="A33" s="7" t="s">
        <v>31</v>
      </c>
      <c r="B33" s="12" t="s">
        <v>22</v>
      </c>
      <c r="C33" s="14" t="n">
        <v>2000</v>
      </c>
    </row>
    <row r="34" customFormat="false" ht="14.25" hidden="false" customHeight="false" outlineLevel="0" collapsed="false">
      <c r="A34" s="7" t="s">
        <v>32</v>
      </c>
      <c r="B34" s="12" t="s">
        <v>22</v>
      </c>
      <c r="C34" s="14" t="n">
        <v>2000</v>
      </c>
    </row>
    <row r="35" customFormat="false" ht="14.25" hidden="false" customHeight="false" outlineLevel="0" collapsed="false">
      <c r="A35" s="7" t="s">
        <v>33</v>
      </c>
      <c r="B35" s="12" t="s">
        <v>22</v>
      </c>
      <c r="C35" s="14" t="n">
        <v>6000</v>
      </c>
    </row>
    <row r="36" customFormat="false" ht="14.25" hidden="false" customHeight="false" outlineLevel="0" collapsed="false">
      <c r="A36" s="7" t="s">
        <v>34</v>
      </c>
      <c r="B36" s="12" t="s">
        <v>22</v>
      </c>
      <c r="C36" s="14" t="n">
        <v>4000</v>
      </c>
    </row>
    <row r="37" customFormat="false" ht="28.5" hidden="false" customHeight="false" outlineLevel="0" collapsed="false">
      <c r="A37" s="7" t="s">
        <v>35</v>
      </c>
      <c r="B37" s="12" t="s">
        <v>22</v>
      </c>
      <c r="C37" s="14" t="n">
        <v>5000</v>
      </c>
    </row>
    <row r="38" customFormat="false" ht="14.25" hidden="false" customHeight="false" outlineLevel="0" collapsed="false">
      <c r="A38" s="7" t="s">
        <v>36</v>
      </c>
      <c r="B38" s="12" t="s">
        <v>22</v>
      </c>
      <c r="C38" s="14" t="n">
        <v>3000</v>
      </c>
    </row>
    <row r="39" customFormat="false" ht="14.25" hidden="false" customHeight="false" outlineLevel="0" collapsed="false">
      <c r="A39" s="7" t="s">
        <v>37</v>
      </c>
      <c r="B39" s="12" t="s">
        <v>22</v>
      </c>
      <c r="C39" s="14" t="n">
        <v>8000</v>
      </c>
    </row>
    <row r="40" customFormat="false" ht="15" hidden="false" customHeight="false" outlineLevel="0" collapsed="false">
      <c r="A40" s="9"/>
    </row>
    <row r="41" customFormat="false" ht="15.75" hidden="false" customHeight="false" outlineLevel="0" collapsed="false">
      <c r="A41" s="10" t="s">
        <v>38</v>
      </c>
    </row>
    <row r="42" customFormat="false" ht="15" hidden="false" customHeight="false" outlineLevel="0" collapsed="false">
      <c r="A42" s="5" t="s">
        <v>2</v>
      </c>
      <c r="B42" s="11" t="s">
        <v>10</v>
      </c>
      <c r="C42" s="6" t="s">
        <v>11</v>
      </c>
    </row>
    <row r="43" customFormat="false" ht="14.25" hidden="false" customHeight="false" outlineLevel="0" collapsed="false">
      <c r="A43" s="7" t="s">
        <v>39</v>
      </c>
      <c r="B43" s="12" t="s">
        <v>22</v>
      </c>
      <c r="C43" s="14" t="n">
        <v>20000</v>
      </c>
    </row>
    <row r="44" customFormat="false" ht="28.5" hidden="false" customHeight="false" outlineLevel="0" collapsed="false">
      <c r="A44" s="7" t="s">
        <v>40</v>
      </c>
      <c r="B44" s="12" t="s">
        <v>22</v>
      </c>
      <c r="C44" s="14" t="n">
        <v>15000</v>
      </c>
    </row>
    <row r="45" customFormat="false" ht="24.95" hidden="false" customHeight="true" outlineLevel="0" collapsed="false">
      <c r="A45" s="9"/>
    </row>
    <row r="46" customFormat="false" ht="18" hidden="false" customHeight="false" outlineLevel="0" collapsed="false">
      <c r="A46" s="17" t="s">
        <v>41</v>
      </c>
    </row>
    <row r="47" customFormat="false" ht="18" hidden="false" customHeight="false" outlineLevel="0" collapsed="false">
      <c r="A47" s="17"/>
    </row>
    <row r="48" s="19" customFormat="true" ht="15" hidden="false" customHeight="false" outlineLevel="0" collapsed="false">
      <c r="A48" s="18" t="s">
        <v>42</v>
      </c>
      <c r="B48" s="18"/>
      <c r="C48" s="18"/>
      <c r="D48" s="18"/>
    </row>
    <row r="49" customFormat="false" ht="14.25" hidden="false" customHeight="false" outlineLevel="0" collapsed="false">
      <c r="A49" s="20" t="s">
        <v>43</v>
      </c>
      <c r="B49" s="21" t="n">
        <f aca="false">C13*C14/1000*C15</f>
        <v>4500</v>
      </c>
      <c r="C49" s="0" t="s">
        <v>44</v>
      </c>
      <c r="D49" s="22" t="n">
        <f aca="false">C16</f>
        <v>6</v>
      </c>
      <c r="E49" s="21" t="n">
        <f aca="false">B49*D49</f>
        <v>27000</v>
      </c>
      <c r="F49" s="0" t="s">
        <v>45</v>
      </c>
    </row>
    <row r="50" customFormat="false" ht="14.25" hidden="false" customHeight="false" outlineLevel="0" collapsed="false">
      <c r="A50" s="20" t="str">
        <f aca="false">A18</f>
        <v>1.2           Surveillance eaux souterraines et superficielles</v>
      </c>
      <c r="E50" s="22" t="n">
        <f aca="false">SUM(C20:C22)</f>
        <v>16000</v>
      </c>
      <c r="F50" s="0" t="s">
        <v>45</v>
      </c>
    </row>
    <row r="51" customFormat="false" ht="14.25" hidden="false" customHeight="false" outlineLevel="0" collapsed="false">
      <c r="A51" s="20" t="str">
        <f aca="false">A24</f>
        <v>1.3           Surveillance gaz</v>
      </c>
      <c r="E51" s="22" t="n">
        <f aca="false">SUM(C26:C27)</f>
        <v>6000</v>
      </c>
      <c r="F51" s="0" t="s">
        <v>45</v>
      </c>
    </row>
    <row r="52" customFormat="false" ht="14.25" hidden="false" customHeight="false" outlineLevel="0" collapsed="false">
      <c r="A52" s="20" t="str">
        <f aca="false">A29</f>
        <v>1.4           Entretien, mensuration</v>
      </c>
      <c r="E52" s="22" t="n">
        <f aca="false">SUM(C31:C39)</f>
        <v>63000</v>
      </c>
      <c r="F52" s="0" t="s">
        <v>45</v>
      </c>
    </row>
    <row r="53" customFormat="false" ht="14.25" hidden="false" customHeight="false" outlineLevel="0" collapsed="false">
      <c r="A53" s="20" t="str">
        <f aca="false">A41</f>
        <v>1.5           Rapports annuels</v>
      </c>
      <c r="E53" s="23" t="n">
        <f aca="false">C43</f>
        <v>20000</v>
      </c>
      <c r="F53" s="0" t="s">
        <v>45</v>
      </c>
    </row>
    <row r="54" customFormat="false" ht="14.25" hidden="false" customHeight="false" outlineLevel="0" collapsed="false">
      <c r="A54" s="20"/>
      <c r="E54" s="24" t="n">
        <f aca="false">SUM(E49:E53)</f>
        <v>132000</v>
      </c>
      <c r="F54" s="0" t="s">
        <v>45</v>
      </c>
    </row>
    <row r="55" customFormat="false" ht="7.5" hidden="false" customHeight="true" outlineLevel="0" collapsed="false">
      <c r="A55" s="20"/>
    </row>
    <row r="56" s="25" customFormat="true" ht="14.1" hidden="false" customHeight="true" outlineLevel="0" collapsed="false">
      <c r="A56" s="25" t="s">
        <v>46</v>
      </c>
      <c r="AMJ56" s="26"/>
    </row>
    <row r="57" s="27" customFormat="true" ht="14.25" hidden="false" customHeight="false" outlineLevel="0" collapsed="false">
      <c r="A57" s="20" t="str">
        <f aca="false">A49</f>
        <v>1.1 traitement des eaux usées, production</v>
      </c>
      <c r="B57" s="21" t="n">
        <f aca="false">B49</f>
        <v>4500</v>
      </c>
      <c r="C57" s="27" t="s">
        <v>44</v>
      </c>
      <c r="D57" s="22" t="n">
        <f aca="false">C16</f>
        <v>6</v>
      </c>
      <c r="E57" s="21" t="n">
        <f aca="false">B57*D57</f>
        <v>27000</v>
      </c>
      <c r="F57" s="27" t="s">
        <v>45</v>
      </c>
    </row>
    <row r="58" s="27" customFormat="true" ht="14.25" hidden="false" customHeight="false" outlineLevel="0" collapsed="false">
      <c r="A58" s="20" t="str">
        <f aca="false">A50</f>
        <v>1.2           Surveillance eaux souterraines et superficielles</v>
      </c>
      <c r="E58" s="22" t="n">
        <f aca="false">SUM(C20:C22)</f>
        <v>16000</v>
      </c>
      <c r="F58" s="27" t="s">
        <v>45</v>
      </c>
    </row>
    <row r="59" s="27" customFormat="true" ht="14.25" hidden="false" customHeight="false" outlineLevel="0" collapsed="false">
      <c r="A59" s="20" t="str">
        <f aca="false">A51</f>
        <v>1.3           Surveillance gaz</v>
      </c>
      <c r="E59" s="27" t="n">
        <v>0</v>
      </c>
      <c r="F59" s="27" t="s">
        <v>45</v>
      </c>
    </row>
    <row r="60" s="27" customFormat="true" ht="14.25" hidden="false" customHeight="false" outlineLevel="0" collapsed="false">
      <c r="A60" s="20" t="str">
        <f aca="false">A52</f>
        <v>1.4           Entretien, mensuration</v>
      </c>
      <c r="E60" s="22" t="n">
        <f aca="false">SUM(C31:C39)-C34-C35-C36</f>
        <v>51000</v>
      </c>
      <c r="F60" s="27" t="s">
        <v>45</v>
      </c>
    </row>
    <row r="61" s="27" customFormat="true" ht="14.25" hidden="false" customHeight="false" outlineLevel="0" collapsed="false">
      <c r="A61" s="20" t="str">
        <f aca="false">A53</f>
        <v>1.5           Rapports annuels</v>
      </c>
      <c r="E61" s="23" t="n">
        <f aca="false">C44</f>
        <v>15000</v>
      </c>
      <c r="F61" s="27" t="s">
        <v>45</v>
      </c>
    </row>
    <row r="62" s="27" customFormat="true" ht="14.25" hidden="false" customHeight="false" outlineLevel="0" collapsed="false">
      <c r="A62" s="20"/>
      <c r="E62" s="24" t="n">
        <f aca="false">SUM(E57:E61)</f>
        <v>109000</v>
      </c>
      <c r="F62" s="27" t="s">
        <v>45</v>
      </c>
    </row>
    <row r="63" s="27" customFormat="true" ht="14.25" hidden="false" customHeight="false" outlineLevel="0" collapsed="false"/>
    <row r="64" s="25" customFormat="true" ht="59.25" hidden="false" customHeight="true" outlineLevel="0" collapsed="false">
      <c r="A64" s="25" t="s">
        <v>47</v>
      </c>
      <c r="AMJ64" s="26"/>
    </row>
    <row r="65" s="27" customFormat="true" ht="14.25" hidden="false" customHeight="false" outlineLevel="0" collapsed="false">
      <c r="A65" s="27" t="s">
        <v>48</v>
      </c>
      <c r="B65" s="27" t="n">
        <v>30</v>
      </c>
      <c r="C65" s="28" t="n">
        <v>0.025</v>
      </c>
      <c r="E65" s="29" t="n">
        <f aca="false">E62*((1+C65)^B65-1)/((1+C65)^(B65-1)*C65)</f>
        <v>2338436.93992624</v>
      </c>
    </row>
    <row r="66" s="27" customFormat="true" ht="14.25" hidden="false" customHeight="false" outlineLevel="0" collapsed="false">
      <c r="A66" s="27" t="s">
        <v>49</v>
      </c>
      <c r="B66" s="27" t="n">
        <v>20</v>
      </c>
      <c r="C66" s="30" t="n">
        <f aca="false">C65</f>
        <v>0.025</v>
      </c>
      <c r="E66" s="29" t="n">
        <f aca="false">E65/(1+C66)^B66</f>
        <v>1427080.1161447</v>
      </c>
    </row>
    <row r="67" s="27" customFormat="true" ht="14.25" hidden="false" customHeight="false" outlineLevel="0" collapsed="false">
      <c r="A67" s="27" t="s">
        <v>50</v>
      </c>
      <c r="B67" s="27" t="n">
        <v>20</v>
      </c>
      <c r="C67" s="28" t="n">
        <f aca="false">C65</f>
        <v>0.025</v>
      </c>
      <c r="E67" s="29" t="n">
        <f aca="false">E54*((1+C67)^B67-1)/((1+C67)^(B67-1)*C67)</f>
        <v>2109213.65724801</v>
      </c>
    </row>
    <row r="68" s="27" customFormat="true" ht="14.25" hidden="false" customHeight="false" outlineLevel="0" collapsed="false">
      <c r="A68" s="27" t="s">
        <v>51</v>
      </c>
      <c r="E68" s="31" t="n">
        <f aca="false">E66+E67</f>
        <v>3536293.77339271</v>
      </c>
    </row>
    <row r="69" s="27" customFormat="true" ht="14.25" hidden="false" customHeight="false" outlineLevel="0" collapsed="false"/>
    <row r="70" s="19" customFormat="true" ht="48.75" hidden="false" customHeight="true" outlineLevel="0" collapsed="false">
      <c r="A70" s="25" t="s">
        <v>52</v>
      </c>
      <c r="B70" s="25"/>
      <c r="C70" s="25"/>
      <c r="D70" s="25"/>
      <c r="E70" s="25"/>
      <c r="F70" s="25"/>
    </row>
    <row r="71" customFormat="false" ht="14.25" hidden="false" customHeight="false" outlineLevel="0" collapsed="false">
      <c r="A71" s="32" t="s">
        <v>53</v>
      </c>
    </row>
    <row r="72" customFormat="false" ht="28.5" hidden="false" customHeight="false" outlineLevel="0" collapsed="false">
      <c r="A72" s="33" t="s">
        <v>54</v>
      </c>
      <c r="B72" s="24" t="n">
        <f aca="false">E54</f>
        <v>132000</v>
      </c>
      <c r="C72" s="34" t="n">
        <f aca="false">C65</f>
        <v>0.025</v>
      </c>
      <c r="E72" s="24" t="n">
        <f aca="false">B72/C72</f>
        <v>5280000</v>
      </c>
    </row>
    <row r="73" customFormat="false" ht="28.5" hidden="false" customHeight="false" outlineLevel="0" collapsed="false">
      <c r="A73" s="33" t="s">
        <v>55</v>
      </c>
      <c r="B73" s="24" t="n">
        <f aca="false">E62</f>
        <v>109000</v>
      </c>
      <c r="C73" s="34" t="n">
        <f aca="false">C72</f>
        <v>0.025</v>
      </c>
      <c r="E73" s="24" t="n">
        <f aca="false">B73/C73</f>
        <v>4360000</v>
      </c>
    </row>
    <row r="74" customFormat="false" ht="14.25" hidden="false" customHeight="false" outlineLevel="0" collapsed="false">
      <c r="A74" s="33" t="s">
        <v>56</v>
      </c>
      <c r="B74" s="24" t="n">
        <f aca="false">(B72*20+B73*30)/(50)</f>
        <v>118200</v>
      </c>
      <c r="C74" s="34" t="n">
        <f aca="false">C73</f>
        <v>0.025</v>
      </c>
      <c r="E74" s="24" t="n">
        <f aca="false">B74/C74</f>
        <v>4728000</v>
      </c>
    </row>
    <row r="75" customFormat="false" ht="14.25" hidden="false" customHeight="false" outlineLevel="0" collapsed="false">
      <c r="A75" s="33" t="s">
        <v>57</v>
      </c>
      <c r="B75" s="21"/>
      <c r="C75" s="35"/>
      <c r="E75" s="24" t="n">
        <f aca="false">(E72+E73)/2</f>
        <v>4820000</v>
      </c>
    </row>
    <row r="77" customFormat="false" ht="14.25" hidden="false" customHeight="false" outlineLevel="0" collapsed="false">
      <c r="A77" s="32"/>
    </row>
    <row r="78" customFormat="false" ht="14.25" hidden="false" customHeight="false" outlineLevel="0" collapsed="false">
      <c r="A78" s="32" t="s">
        <v>58</v>
      </c>
    </row>
    <row r="79" customFormat="false" ht="14.25" hidden="false" customHeight="false" outlineLevel="0" collapsed="false">
      <c r="A79" s="33" t="s">
        <v>59</v>
      </c>
      <c r="C79" s="36"/>
      <c r="E79" s="37" t="n">
        <v>4865672</v>
      </c>
    </row>
    <row r="80" s="22" customFormat="true" ht="14.25" hidden="false" customHeight="false" outlineLevel="0" collapsed="false">
      <c r="A80" s="33" t="s">
        <v>60</v>
      </c>
      <c r="C80" s="36"/>
      <c r="E80" s="38" t="n">
        <f aca="false">(E79-E74)/E79</f>
        <v>0.0282945500642049</v>
      </c>
    </row>
    <row r="81" s="22" customFormat="true" ht="14.25" hidden="false" customHeight="false" outlineLevel="0" collapsed="false">
      <c r="A81" s="33" t="s">
        <v>61</v>
      </c>
      <c r="C81" s="36"/>
      <c r="E81" s="39" t="n">
        <f aca="false">(E79-E75)/E79</f>
        <v>0.00938657599608029</v>
      </c>
    </row>
    <row r="82" customFormat="false" ht="24" hidden="false" customHeight="false" outlineLevel="0" collapsed="false">
      <c r="A82" s="40" t="s">
        <v>62</v>
      </c>
      <c r="C82" s="36"/>
    </row>
    <row r="83" customFormat="false" ht="42.75" hidden="false" customHeight="false" outlineLevel="0" collapsed="false">
      <c r="A83" s="41" t="s">
        <v>63</v>
      </c>
      <c r="E83" s="42"/>
    </row>
    <row r="84" customFormat="false" ht="28.5" hidden="false" customHeight="true" outlineLevel="0" collapsed="false">
      <c r="A84" s="33"/>
      <c r="B84" s="33"/>
      <c r="C84" s="33"/>
      <c r="E84" s="43"/>
    </row>
  </sheetData>
  <mergeCells count="684">
    <mergeCell ref="A48:D48"/>
    <mergeCell ref="A56:C56"/>
    <mergeCell ref="D56:F56"/>
    <mergeCell ref="G56:I56"/>
    <mergeCell ref="J56:L56"/>
    <mergeCell ref="M56:O56"/>
    <mergeCell ref="P56:R56"/>
    <mergeCell ref="S56:U56"/>
    <mergeCell ref="V56:X56"/>
    <mergeCell ref="Y56:AA56"/>
    <mergeCell ref="AB56:AD56"/>
    <mergeCell ref="AE56:AG56"/>
    <mergeCell ref="AH56:AJ56"/>
    <mergeCell ref="AK56:AM56"/>
    <mergeCell ref="AN56:AP56"/>
    <mergeCell ref="AQ56:AS56"/>
    <mergeCell ref="AT56:AV56"/>
    <mergeCell ref="AW56:AY56"/>
    <mergeCell ref="AZ56:BB56"/>
    <mergeCell ref="BC56:BE56"/>
    <mergeCell ref="BF56:BH56"/>
    <mergeCell ref="BI56:BK56"/>
    <mergeCell ref="BL56:BN56"/>
    <mergeCell ref="BO56:BQ56"/>
    <mergeCell ref="BR56:BT56"/>
    <mergeCell ref="BU56:BW56"/>
    <mergeCell ref="BX56:BZ56"/>
    <mergeCell ref="CA56:CC56"/>
    <mergeCell ref="CD56:CF56"/>
    <mergeCell ref="CG56:CI56"/>
    <mergeCell ref="CJ56:CL56"/>
    <mergeCell ref="CM56:CO56"/>
    <mergeCell ref="CP56:CR56"/>
    <mergeCell ref="CS56:CU56"/>
    <mergeCell ref="CV56:CX56"/>
    <mergeCell ref="CY56:DA56"/>
    <mergeCell ref="DB56:DD56"/>
    <mergeCell ref="DE56:DG56"/>
    <mergeCell ref="DH56:DJ56"/>
    <mergeCell ref="DK56:DM56"/>
    <mergeCell ref="DN56:DP56"/>
    <mergeCell ref="DQ56:DS56"/>
    <mergeCell ref="DT56:DV56"/>
    <mergeCell ref="DW56:DY56"/>
    <mergeCell ref="DZ56:EB56"/>
    <mergeCell ref="EC56:EE56"/>
    <mergeCell ref="EF56:EH56"/>
    <mergeCell ref="EI56:EK56"/>
    <mergeCell ref="EL56:EN56"/>
    <mergeCell ref="EO56:EQ56"/>
    <mergeCell ref="ER56:ET56"/>
    <mergeCell ref="EU56:EW56"/>
    <mergeCell ref="EX56:EZ56"/>
    <mergeCell ref="FA56:FC56"/>
    <mergeCell ref="FD56:FF56"/>
    <mergeCell ref="FG56:FI56"/>
    <mergeCell ref="FJ56:FL56"/>
    <mergeCell ref="FM56:FO56"/>
    <mergeCell ref="FP56:FR56"/>
    <mergeCell ref="FS56:FU56"/>
    <mergeCell ref="FV56:FX56"/>
    <mergeCell ref="FY56:GA56"/>
    <mergeCell ref="GB56:GD56"/>
    <mergeCell ref="GE56:GG56"/>
    <mergeCell ref="GH56:GJ56"/>
    <mergeCell ref="GK56:GM56"/>
    <mergeCell ref="GN56:GP56"/>
    <mergeCell ref="GQ56:GS56"/>
    <mergeCell ref="GT56:GV56"/>
    <mergeCell ref="GW56:GY56"/>
    <mergeCell ref="GZ56:HB56"/>
    <mergeCell ref="HC56:HE56"/>
    <mergeCell ref="HF56:HH56"/>
    <mergeCell ref="HI56:HK56"/>
    <mergeCell ref="HL56:HN56"/>
    <mergeCell ref="HO56:HQ56"/>
    <mergeCell ref="HR56:HT56"/>
    <mergeCell ref="HU56:HW56"/>
    <mergeCell ref="HX56:HZ56"/>
    <mergeCell ref="IA56:IC56"/>
    <mergeCell ref="ID56:IF56"/>
    <mergeCell ref="IG56:II56"/>
    <mergeCell ref="IJ56:IL56"/>
    <mergeCell ref="IM56:IO56"/>
    <mergeCell ref="IP56:IR56"/>
    <mergeCell ref="IS56:IU56"/>
    <mergeCell ref="IV56:IX56"/>
    <mergeCell ref="IY56:JA56"/>
    <mergeCell ref="JB56:JD56"/>
    <mergeCell ref="JE56:JG56"/>
    <mergeCell ref="JH56:JJ56"/>
    <mergeCell ref="JK56:JM56"/>
    <mergeCell ref="JN56:JP56"/>
    <mergeCell ref="JQ56:JS56"/>
    <mergeCell ref="JT56:JV56"/>
    <mergeCell ref="JW56:JY56"/>
    <mergeCell ref="JZ56:KB56"/>
    <mergeCell ref="KC56:KE56"/>
    <mergeCell ref="KF56:KH56"/>
    <mergeCell ref="KI56:KK56"/>
    <mergeCell ref="KL56:KN56"/>
    <mergeCell ref="KO56:KQ56"/>
    <mergeCell ref="KR56:KT56"/>
    <mergeCell ref="KU56:KW56"/>
    <mergeCell ref="KX56:KZ56"/>
    <mergeCell ref="LA56:LC56"/>
    <mergeCell ref="LD56:LF56"/>
    <mergeCell ref="LG56:LI56"/>
    <mergeCell ref="LJ56:LL56"/>
    <mergeCell ref="LM56:LO56"/>
    <mergeCell ref="LP56:LR56"/>
    <mergeCell ref="LS56:LU56"/>
    <mergeCell ref="LV56:LX56"/>
    <mergeCell ref="LY56:MA56"/>
    <mergeCell ref="MB56:MD56"/>
    <mergeCell ref="ME56:MG56"/>
    <mergeCell ref="MH56:MJ56"/>
    <mergeCell ref="MK56:MM56"/>
    <mergeCell ref="MN56:MP56"/>
    <mergeCell ref="MQ56:MS56"/>
    <mergeCell ref="MT56:MV56"/>
    <mergeCell ref="MW56:MY56"/>
    <mergeCell ref="MZ56:NB56"/>
    <mergeCell ref="NC56:NE56"/>
    <mergeCell ref="NF56:NH56"/>
    <mergeCell ref="NI56:NK56"/>
    <mergeCell ref="NL56:NN56"/>
    <mergeCell ref="NO56:NQ56"/>
    <mergeCell ref="NR56:NT56"/>
    <mergeCell ref="NU56:NW56"/>
    <mergeCell ref="NX56:NZ56"/>
    <mergeCell ref="OA56:OC56"/>
    <mergeCell ref="OD56:OF56"/>
    <mergeCell ref="OG56:OI56"/>
    <mergeCell ref="OJ56:OL56"/>
    <mergeCell ref="OM56:OO56"/>
    <mergeCell ref="OP56:OR56"/>
    <mergeCell ref="OS56:OU56"/>
    <mergeCell ref="OV56:OX56"/>
    <mergeCell ref="OY56:PA56"/>
    <mergeCell ref="PB56:PD56"/>
    <mergeCell ref="PE56:PG56"/>
    <mergeCell ref="PH56:PJ56"/>
    <mergeCell ref="PK56:PM56"/>
    <mergeCell ref="PN56:PP56"/>
    <mergeCell ref="PQ56:PS56"/>
    <mergeCell ref="PT56:PV56"/>
    <mergeCell ref="PW56:PY56"/>
    <mergeCell ref="PZ56:QB56"/>
    <mergeCell ref="QC56:QE56"/>
    <mergeCell ref="QF56:QH56"/>
    <mergeCell ref="QI56:QK56"/>
    <mergeCell ref="QL56:QN56"/>
    <mergeCell ref="QO56:QQ56"/>
    <mergeCell ref="QR56:QT56"/>
    <mergeCell ref="QU56:QW56"/>
    <mergeCell ref="QX56:QZ56"/>
    <mergeCell ref="RA56:RC56"/>
    <mergeCell ref="RD56:RF56"/>
    <mergeCell ref="RG56:RI56"/>
    <mergeCell ref="RJ56:RL56"/>
    <mergeCell ref="RM56:RO56"/>
    <mergeCell ref="RP56:RR56"/>
    <mergeCell ref="RS56:RU56"/>
    <mergeCell ref="RV56:RX56"/>
    <mergeCell ref="RY56:SA56"/>
    <mergeCell ref="SB56:SD56"/>
    <mergeCell ref="SE56:SG56"/>
    <mergeCell ref="SH56:SJ56"/>
    <mergeCell ref="SK56:SM56"/>
    <mergeCell ref="SN56:SP56"/>
    <mergeCell ref="SQ56:SS56"/>
    <mergeCell ref="ST56:SV56"/>
    <mergeCell ref="SW56:SY56"/>
    <mergeCell ref="SZ56:TB56"/>
    <mergeCell ref="TC56:TE56"/>
    <mergeCell ref="TF56:TH56"/>
    <mergeCell ref="TI56:TK56"/>
    <mergeCell ref="TL56:TN56"/>
    <mergeCell ref="TO56:TQ56"/>
    <mergeCell ref="TR56:TT56"/>
    <mergeCell ref="TU56:TW56"/>
    <mergeCell ref="TX56:TZ56"/>
    <mergeCell ref="UA56:UC56"/>
    <mergeCell ref="UD56:UF56"/>
    <mergeCell ref="UG56:UI56"/>
    <mergeCell ref="UJ56:UL56"/>
    <mergeCell ref="UM56:UO56"/>
    <mergeCell ref="UP56:UR56"/>
    <mergeCell ref="US56:UU56"/>
    <mergeCell ref="UV56:UX56"/>
    <mergeCell ref="UY56:VA56"/>
    <mergeCell ref="VB56:VD56"/>
    <mergeCell ref="VE56:VG56"/>
    <mergeCell ref="VH56:VJ56"/>
    <mergeCell ref="VK56:VM56"/>
    <mergeCell ref="VN56:VP56"/>
    <mergeCell ref="VQ56:VS56"/>
    <mergeCell ref="VT56:VV56"/>
    <mergeCell ref="VW56:VY56"/>
    <mergeCell ref="VZ56:WB56"/>
    <mergeCell ref="WC56:WE56"/>
    <mergeCell ref="WF56:WH56"/>
    <mergeCell ref="WI56:WK56"/>
    <mergeCell ref="WL56:WN56"/>
    <mergeCell ref="WO56:WQ56"/>
    <mergeCell ref="WR56:WT56"/>
    <mergeCell ref="WU56:WW56"/>
    <mergeCell ref="WX56:WZ56"/>
    <mergeCell ref="XA56:XC56"/>
    <mergeCell ref="XD56:XF56"/>
    <mergeCell ref="XG56:XI56"/>
    <mergeCell ref="XJ56:XL56"/>
    <mergeCell ref="XM56:XO56"/>
    <mergeCell ref="XP56:XR56"/>
    <mergeCell ref="XS56:XU56"/>
    <mergeCell ref="XV56:XX56"/>
    <mergeCell ref="XY56:YA56"/>
    <mergeCell ref="YB56:YD56"/>
    <mergeCell ref="YE56:YG56"/>
    <mergeCell ref="YH56:YJ56"/>
    <mergeCell ref="YK56:YM56"/>
    <mergeCell ref="YN56:YP56"/>
    <mergeCell ref="YQ56:YS56"/>
    <mergeCell ref="YT56:YV56"/>
    <mergeCell ref="YW56:YY56"/>
    <mergeCell ref="YZ56:ZB56"/>
    <mergeCell ref="ZC56:ZE56"/>
    <mergeCell ref="ZF56:ZH56"/>
    <mergeCell ref="ZI56:ZK56"/>
    <mergeCell ref="ZL56:ZN56"/>
    <mergeCell ref="ZO56:ZQ56"/>
    <mergeCell ref="ZR56:ZT56"/>
    <mergeCell ref="ZU56:ZW56"/>
    <mergeCell ref="ZX56:ZZ56"/>
    <mergeCell ref="AAA56:AAC56"/>
    <mergeCell ref="AAD56:AAF56"/>
    <mergeCell ref="AAG56:AAI56"/>
    <mergeCell ref="AAJ56:AAL56"/>
    <mergeCell ref="AAM56:AAO56"/>
    <mergeCell ref="AAP56:AAR56"/>
    <mergeCell ref="AAS56:AAU56"/>
    <mergeCell ref="AAV56:AAX56"/>
    <mergeCell ref="AAY56:ABA56"/>
    <mergeCell ref="ABB56:ABD56"/>
    <mergeCell ref="ABE56:ABG56"/>
    <mergeCell ref="ABH56:ABJ56"/>
    <mergeCell ref="ABK56:ABM56"/>
    <mergeCell ref="ABN56:ABP56"/>
    <mergeCell ref="ABQ56:ABS56"/>
    <mergeCell ref="ABT56:ABV56"/>
    <mergeCell ref="ABW56:ABY56"/>
    <mergeCell ref="ABZ56:ACB56"/>
    <mergeCell ref="ACC56:ACE56"/>
    <mergeCell ref="ACF56:ACH56"/>
    <mergeCell ref="ACI56:ACK56"/>
    <mergeCell ref="ACL56:ACN56"/>
    <mergeCell ref="ACO56:ACQ56"/>
    <mergeCell ref="ACR56:ACT56"/>
    <mergeCell ref="ACU56:ACW56"/>
    <mergeCell ref="ACX56:ACZ56"/>
    <mergeCell ref="ADA56:ADC56"/>
    <mergeCell ref="ADD56:ADF56"/>
    <mergeCell ref="ADG56:ADI56"/>
    <mergeCell ref="ADJ56:ADL56"/>
    <mergeCell ref="ADM56:ADO56"/>
    <mergeCell ref="ADP56:ADR56"/>
    <mergeCell ref="ADS56:ADU56"/>
    <mergeCell ref="ADV56:ADX56"/>
    <mergeCell ref="ADY56:AEA56"/>
    <mergeCell ref="AEB56:AED56"/>
    <mergeCell ref="AEE56:AEG56"/>
    <mergeCell ref="AEH56:AEJ56"/>
    <mergeCell ref="AEK56:AEM56"/>
    <mergeCell ref="AEN56:AEP56"/>
    <mergeCell ref="AEQ56:AES56"/>
    <mergeCell ref="AET56:AEV56"/>
    <mergeCell ref="AEW56:AEY56"/>
    <mergeCell ref="AEZ56:AFB56"/>
    <mergeCell ref="AFC56:AFE56"/>
    <mergeCell ref="AFF56:AFH56"/>
    <mergeCell ref="AFI56:AFK56"/>
    <mergeCell ref="AFL56:AFN56"/>
    <mergeCell ref="AFO56:AFQ56"/>
    <mergeCell ref="AFR56:AFT56"/>
    <mergeCell ref="AFU56:AFW56"/>
    <mergeCell ref="AFX56:AFZ56"/>
    <mergeCell ref="AGA56:AGC56"/>
    <mergeCell ref="AGD56:AGF56"/>
    <mergeCell ref="AGG56:AGI56"/>
    <mergeCell ref="AGJ56:AGL56"/>
    <mergeCell ref="AGM56:AGO56"/>
    <mergeCell ref="AGP56:AGR56"/>
    <mergeCell ref="AGS56:AGU56"/>
    <mergeCell ref="AGV56:AGX56"/>
    <mergeCell ref="AGY56:AHA56"/>
    <mergeCell ref="AHB56:AHD56"/>
    <mergeCell ref="AHE56:AHG56"/>
    <mergeCell ref="AHH56:AHJ56"/>
    <mergeCell ref="AHK56:AHM56"/>
    <mergeCell ref="AHN56:AHP56"/>
    <mergeCell ref="AHQ56:AHS56"/>
    <mergeCell ref="AHT56:AHV56"/>
    <mergeCell ref="AHW56:AHY56"/>
    <mergeCell ref="AHZ56:AIB56"/>
    <mergeCell ref="AIC56:AIE56"/>
    <mergeCell ref="AIF56:AIH56"/>
    <mergeCell ref="AII56:AIK56"/>
    <mergeCell ref="AIL56:AIN56"/>
    <mergeCell ref="AIO56:AIQ56"/>
    <mergeCell ref="AIR56:AIT56"/>
    <mergeCell ref="AIU56:AIW56"/>
    <mergeCell ref="AIX56:AIZ56"/>
    <mergeCell ref="AJA56:AJC56"/>
    <mergeCell ref="AJD56:AJF56"/>
    <mergeCell ref="AJG56:AJI56"/>
    <mergeCell ref="AJJ56:AJL56"/>
    <mergeCell ref="AJM56:AJO56"/>
    <mergeCell ref="AJP56:AJR56"/>
    <mergeCell ref="AJS56:AJU56"/>
    <mergeCell ref="AJV56:AJX56"/>
    <mergeCell ref="AJY56:AKA56"/>
    <mergeCell ref="AKB56:AKD56"/>
    <mergeCell ref="AKE56:AKG56"/>
    <mergeCell ref="AKH56:AKJ56"/>
    <mergeCell ref="AKK56:AKM56"/>
    <mergeCell ref="AKN56:AKP56"/>
    <mergeCell ref="AKQ56:AKS56"/>
    <mergeCell ref="AKT56:AKV56"/>
    <mergeCell ref="AKW56:AKY56"/>
    <mergeCell ref="AKZ56:ALB56"/>
    <mergeCell ref="ALC56:ALE56"/>
    <mergeCell ref="ALF56:ALH56"/>
    <mergeCell ref="ALI56:ALK56"/>
    <mergeCell ref="ALL56:ALN56"/>
    <mergeCell ref="ALO56:ALQ56"/>
    <mergeCell ref="ALR56:ALT56"/>
    <mergeCell ref="ALU56:ALW56"/>
    <mergeCell ref="ALX56:ALZ56"/>
    <mergeCell ref="AMA56:AMC56"/>
    <mergeCell ref="AMD56:AMF56"/>
    <mergeCell ref="AMG56:AMI56"/>
    <mergeCell ref="A64:F64"/>
    <mergeCell ref="G64:I64"/>
    <mergeCell ref="J64:L64"/>
    <mergeCell ref="M64:O64"/>
    <mergeCell ref="P64:R64"/>
    <mergeCell ref="S64:U64"/>
    <mergeCell ref="V64:X64"/>
    <mergeCell ref="Y64:AA64"/>
    <mergeCell ref="AB64:AD64"/>
    <mergeCell ref="AE64:AG64"/>
    <mergeCell ref="AH64:AJ64"/>
    <mergeCell ref="AK64:AM64"/>
    <mergeCell ref="AN64:AP64"/>
    <mergeCell ref="AQ64:AS64"/>
    <mergeCell ref="AT64:AV64"/>
    <mergeCell ref="AW64:AY64"/>
    <mergeCell ref="AZ64:BB64"/>
    <mergeCell ref="BC64:BE64"/>
    <mergeCell ref="BF64:BH64"/>
    <mergeCell ref="BI64:BK64"/>
    <mergeCell ref="BL64:BN64"/>
    <mergeCell ref="BO64:BQ64"/>
    <mergeCell ref="BR64:BT64"/>
    <mergeCell ref="BU64:BW64"/>
    <mergeCell ref="BX64:BZ64"/>
    <mergeCell ref="CA64:CC64"/>
    <mergeCell ref="CD64:CF64"/>
    <mergeCell ref="CG64:CI64"/>
    <mergeCell ref="CJ64:CL64"/>
    <mergeCell ref="CM64:CO64"/>
    <mergeCell ref="CP64:CR64"/>
    <mergeCell ref="CS64:CU64"/>
    <mergeCell ref="CV64:CX64"/>
    <mergeCell ref="CY64:DA64"/>
    <mergeCell ref="DB64:DD64"/>
    <mergeCell ref="DE64:DG64"/>
    <mergeCell ref="DH64:DJ64"/>
    <mergeCell ref="DK64:DM64"/>
    <mergeCell ref="DN64:DP64"/>
    <mergeCell ref="DQ64:DS64"/>
    <mergeCell ref="DT64:DV64"/>
    <mergeCell ref="DW64:DY64"/>
    <mergeCell ref="DZ64:EB64"/>
    <mergeCell ref="EC64:EE64"/>
    <mergeCell ref="EF64:EH64"/>
    <mergeCell ref="EI64:EK64"/>
    <mergeCell ref="EL64:EN64"/>
    <mergeCell ref="EO64:EQ64"/>
    <mergeCell ref="ER64:ET64"/>
    <mergeCell ref="EU64:EW64"/>
    <mergeCell ref="EX64:EZ64"/>
    <mergeCell ref="FA64:FC64"/>
    <mergeCell ref="FD64:FF64"/>
    <mergeCell ref="FG64:FI64"/>
    <mergeCell ref="FJ64:FL64"/>
    <mergeCell ref="FM64:FO64"/>
    <mergeCell ref="FP64:FR64"/>
    <mergeCell ref="FS64:FU64"/>
    <mergeCell ref="FV64:FX64"/>
    <mergeCell ref="FY64:GA64"/>
    <mergeCell ref="GB64:GD64"/>
    <mergeCell ref="GE64:GG64"/>
    <mergeCell ref="GH64:GJ64"/>
    <mergeCell ref="GK64:GM64"/>
    <mergeCell ref="GN64:GP64"/>
    <mergeCell ref="GQ64:GS64"/>
    <mergeCell ref="GT64:GV64"/>
    <mergeCell ref="GW64:GY64"/>
    <mergeCell ref="GZ64:HB64"/>
    <mergeCell ref="HC64:HE64"/>
    <mergeCell ref="HF64:HH64"/>
    <mergeCell ref="HI64:HK64"/>
    <mergeCell ref="HL64:HN64"/>
    <mergeCell ref="HO64:HQ64"/>
    <mergeCell ref="HR64:HT64"/>
    <mergeCell ref="HU64:HW64"/>
    <mergeCell ref="HX64:HZ64"/>
    <mergeCell ref="IA64:IC64"/>
    <mergeCell ref="ID64:IF64"/>
    <mergeCell ref="IG64:II64"/>
    <mergeCell ref="IJ64:IL64"/>
    <mergeCell ref="IM64:IO64"/>
    <mergeCell ref="IP64:IR64"/>
    <mergeCell ref="IS64:IU64"/>
    <mergeCell ref="IV64:IX64"/>
    <mergeCell ref="IY64:JA64"/>
    <mergeCell ref="JB64:JD64"/>
    <mergeCell ref="JE64:JG64"/>
    <mergeCell ref="JH64:JJ64"/>
    <mergeCell ref="JK64:JM64"/>
    <mergeCell ref="JN64:JP64"/>
    <mergeCell ref="JQ64:JS64"/>
    <mergeCell ref="JT64:JV64"/>
    <mergeCell ref="JW64:JY64"/>
    <mergeCell ref="JZ64:KB64"/>
    <mergeCell ref="KC64:KE64"/>
    <mergeCell ref="KF64:KH64"/>
    <mergeCell ref="KI64:KK64"/>
    <mergeCell ref="KL64:KN64"/>
    <mergeCell ref="KO64:KQ64"/>
    <mergeCell ref="KR64:KT64"/>
    <mergeCell ref="KU64:KW64"/>
    <mergeCell ref="KX64:KZ64"/>
    <mergeCell ref="LA64:LC64"/>
    <mergeCell ref="LD64:LF64"/>
    <mergeCell ref="LG64:LI64"/>
    <mergeCell ref="LJ64:LL64"/>
    <mergeCell ref="LM64:LO64"/>
    <mergeCell ref="LP64:LR64"/>
    <mergeCell ref="LS64:LU64"/>
    <mergeCell ref="LV64:LX64"/>
    <mergeCell ref="LY64:MA64"/>
    <mergeCell ref="MB64:MD64"/>
    <mergeCell ref="ME64:MG64"/>
    <mergeCell ref="MH64:MJ64"/>
    <mergeCell ref="MK64:MM64"/>
    <mergeCell ref="MN64:MP64"/>
    <mergeCell ref="MQ64:MS64"/>
    <mergeCell ref="MT64:MV64"/>
    <mergeCell ref="MW64:MY64"/>
    <mergeCell ref="MZ64:NB64"/>
    <mergeCell ref="NC64:NE64"/>
    <mergeCell ref="NF64:NH64"/>
    <mergeCell ref="NI64:NK64"/>
    <mergeCell ref="NL64:NN64"/>
    <mergeCell ref="NO64:NQ64"/>
    <mergeCell ref="NR64:NT64"/>
    <mergeCell ref="NU64:NW64"/>
    <mergeCell ref="NX64:NZ64"/>
    <mergeCell ref="OA64:OC64"/>
    <mergeCell ref="OD64:OF64"/>
    <mergeCell ref="OG64:OI64"/>
    <mergeCell ref="OJ64:OL64"/>
    <mergeCell ref="OM64:OO64"/>
    <mergeCell ref="OP64:OR64"/>
    <mergeCell ref="OS64:OU64"/>
    <mergeCell ref="OV64:OX64"/>
    <mergeCell ref="OY64:PA64"/>
    <mergeCell ref="PB64:PD64"/>
    <mergeCell ref="PE64:PG64"/>
    <mergeCell ref="PH64:PJ64"/>
    <mergeCell ref="PK64:PM64"/>
    <mergeCell ref="PN64:PP64"/>
    <mergeCell ref="PQ64:PS64"/>
    <mergeCell ref="PT64:PV64"/>
    <mergeCell ref="PW64:PY64"/>
    <mergeCell ref="PZ64:QB64"/>
    <mergeCell ref="QC64:QE64"/>
    <mergeCell ref="QF64:QH64"/>
    <mergeCell ref="QI64:QK64"/>
    <mergeCell ref="QL64:QN64"/>
    <mergeCell ref="QO64:QQ64"/>
    <mergeCell ref="QR64:QT64"/>
    <mergeCell ref="QU64:QW64"/>
    <mergeCell ref="QX64:QZ64"/>
    <mergeCell ref="RA64:RC64"/>
    <mergeCell ref="RD64:RF64"/>
    <mergeCell ref="RG64:RI64"/>
    <mergeCell ref="RJ64:RL64"/>
    <mergeCell ref="RM64:RO64"/>
    <mergeCell ref="RP64:RR64"/>
    <mergeCell ref="RS64:RU64"/>
    <mergeCell ref="RV64:RX64"/>
    <mergeCell ref="RY64:SA64"/>
    <mergeCell ref="SB64:SD64"/>
    <mergeCell ref="SE64:SG64"/>
    <mergeCell ref="SH64:SJ64"/>
    <mergeCell ref="SK64:SM64"/>
    <mergeCell ref="SN64:SP64"/>
    <mergeCell ref="SQ64:SS64"/>
    <mergeCell ref="ST64:SV64"/>
    <mergeCell ref="SW64:SY64"/>
    <mergeCell ref="SZ64:TB64"/>
    <mergeCell ref="TC64:TE64"/>
    <mergeCell ref="TF64:TH64"/>
    <mergeCell ref="TI64:TK64"/>
    <mergeCell ref="TL64:TN64"/>
    <mergeCell ref="TO64:TQ64"/>
    <mergeCell ref="TR64:TT64"/>
    <mergeCell ref="TU64:TW64"/>
    <mergeCell ref="TX64:TZ64"/>
    <mergeCell ref="UA64:UC64"/>
    <mergeCell ref="UD64:UF64"/>
    <mergeCell ref="UG64:UI64"/>
    <mergeCell ref="UJ64:UL64"/>
    <mergeCell ref="UM64:UO64"/>
    <mergeCell ref="UP64:UR64"/>
    <mergeCell ref="US64:UU64"/>
    <mergeCell ref="UV64:UX64"/>
    <mergeCell ref="UY64:VA64"/>
    <mergeCell ref="VB64:VD64"/>
    <mergeCell ref="VE64:VG64"/>
    <mergeCell ref="VH64:VJ64"/>
    <mergeCell ref="VK64:VM64"/>
    <mergeCell ref="VN64:VP64"/>
    <mergeCell ref="VQ64:VS64"/>
    <mergeCell ref="VT64:VV64"/>
    <mergeCell ref="VW64:VY64"/>
    <mergeCell ref="VZ64:WB64"/>
    <mergeCell ref="WC64:WE64"/>
    <mergeCell ref="WF64:WH64"/>
    <mergeCell ref="WI64:WK64"/>
    <mergeCell ref="WL64:WN64"/>
    <mergeCell ref="WO64:WQ64"/>
    <mergeCell ref="WR64:WT64"/>
    <mergeCell ref="WU64:WW64"/>
    <mergeCell ref="WX64:WZ64"/>
    <mergeCell ref="XA64:XC64"/>
    <mergeCell ref="XD64:XF64"/>
    <mergeCell ref="XG64:XI64"/>
    <mergeCell ref="XJ64:XL64"/>
    <mergeCell ref="XM64:XO64"/>
    <mergeCell ref="XP64:XR64"/>
    <mergeCell ref="XS64:XU64"/>
    <mergeCell ref="XV64:XX64"/>
    <mergeCell ref="XY64:YA64"/>
    <mergeCell ref="YB64:YD64"/>
    <mergeCell ref="YE64:YG64"/>
    <mergeCell ref="YH64:YJ64"/>
    <mergeCell ref="YK64:YM64"/>
    <mergeCell ref="YN64:YP64"/>
    <mergeCell ref="YQ64:YS64"/>
    <mergeCell ref="YT64:YV64"/>
    <mergeCell ref="YW64:YY64"/>
    <mergeCell ref="YZ64:ZB64"/>
    <mergeCell ref="ZC64:ZE64"/>
    <mergeCell ref="ZF64:ZH64"/>
    <mergeCell ref="ZI64:ZK64"/>
    <mergeCell ref="ZL64:ZN64"/>
    <mergeCell ref="ZO64:ZQ64"/>
    <mergeCell ref="ZR64:ZT64"/>
    <mergeCell ref="ZU64:ZW64"/>
    <mergeCell ref="ZX64:ZZ64"/>
    <mergeCell ref="AAA64:AAC64"/>
    <mergeCell ref="AAD64:AAF64"/>
    <mergeCell ref="AAG64:AAI64"/>
    <mergeCell ref="AAJ64:AAL64"/>
    <mergeCell ref="AAM64:AAO64"/>
    <mergeCell ref="AAP64:AAR64"/>
    <mergeCell ref="AAS64:AAU64"/>
    <mergeCell ref="AAV64:AAX64"/>
    <mergeCell ref="AAY64:ABA64"/>
    <mergeCell ref="ABB64:ABD64"/>
    <mergeCell ref="ABE64:ABG64"/>
    <mergeCell ref="ABH64:ABJ64"/>
    <mergeCell ref="ABK64:ABM64"/>
    <mergeCell ref="ABN64:ABP64"/>
    <mergeCell ref="ABQ64:ABS64"/>
    <mergeCell ref="ABT64:ABV64"/>
    <mergeCell ref="ABW64:ABY64"/>
    <mergeCell ref="ABZ64:ACB64"/>
    <mergeCell ref="ACC64:ACE64"/>
    <mergeCell ref="ACF64:ACH64"/>
    <mergeCell ref="ACI64:ACK64"/>
    <mergeCell ref="ACL64:ACN64"/>
    <mergeCell ref="ACO64:ACQ64"/>
    <mergeCell ref="ACR64:ACT64"/>
    <mergeCell ref="ACU64:ACW64"/>
    <mergeCell ref="ACX64:ACZ64"/>
    <mergeCell ref="ADA64:ADC64"/>
    <mergeCell ref="ADD64:ADF64"/>
    <mergeCell ref="ADG64:ADI64"/>
    <mergeCell ref="ADJ64:ADL64"/>
    <mergeCell ref="ADM64:ADO64"/>
    <mergeCell ref="ADP64:ADR64"/>
    <mergeCell ref="ADS64:ADU64"/>
    <mergeCell ref="ADV64:ADX64"/>
    <mergeCell ref="ADY64:AEA64"/>
    <mergeCell ref="AEB64:AED64"/>
    <mergeCell ref="AEE64:AEG64"/>
    <mergeCell ref="AEH64:AEJ64"/>
    <mergeCell ref="AEK64:AEM64"/>
    <mergeCell ref="AEN64:AEP64"/>
    <mergeCell ref="AEQ64:AES64"/>
    <mergeCell ref="AET64:AEV64"/>
    <mergeCell ref="AEW64:AEY64"/>
    <mergeCell ref="AEZ64:AFB64"/>
    <mergeCell ref="AFC64:AFE64"/>
    <mergeCell ref="AFF64:AFH64"/>
    <mergeCell ref="AFI64:AFK64"/>
    <mergeCell ref="AFL64:AFN64"/>
    <mergeCell ref="AFO64:AFQ64"/>
    <mergeCell ref="AFR64:AFT64"/>
    <mergeCell ref="AFU64:AFW64"/>
    <mergeCell ref="AFX64:AFZ64"/>
    <mergeCell ref="AGA64:AGC64"/>
    <mergeCell ref="AGD64:AGF64"/>
    <mergeCell ref="AGG64:AGI64"/>
    <mergeCell ref="AGJ64:AGL64"/>
    <mergeCell ref="AGM64:AGO64"/>
    <mergeCell ref="AGP64:AGR64"/>
    <mergeCell ref="AGS64:AGU64"/>
    <mergeCell ref="AGV64:AGX64"/>
    <mergeCell ref="AGY64:AHA64"/>
    <mergeCell ref="AHB64:AHD64"/>
    <mergeCell ref="AHE64:AHG64"/>
    <mergeCell ref="AHH64:AHJ64"/>
    <mergeCell ref="AHK64:AHM64"/>
    <mergeCell ref="AHN64:AHP64"/>
    <mergeCell ref="AHQ64:AHS64"/>
    <mergeCell ref="AHT64:AHV64"/>
    <mergeCell ref="AHW64:AHY64"/>
    <mergeCell ref="AHZ64:AIB64"/>
    <mergeCell ref="AIC64:AIE64"/>
    <mergeCell ref="AIF64:AIH64"/>
    <mergeCell ref="AII64:AIK64"/>
    <mergeCell ref="AIL64:AIN64"/>
    <mergeCell ref="AIO64:AIQ64"/>
    <mergeCell ref="AIR64:AIT64"/>
    <mergeCell ref="AIU64:AIW64"/>
    <mergeCell ref="AIX64:AIZ64"/>
    <mergeCell ref="AJA64:AJC64"/>
    <mergeCell ref="AJD64:AJF64"/>
    <mergeCell ref="AJG64:AJI64"/>
    <mergeCell ref="AJJ64:AJL64"/>
    <mergeCell ref="AJM64:AJO64"/>
    <mergeCell ref="AJP64:AJR64"/>
    <mergeCell ref="AJS64:AJU64"/>
    <mergeCell ref="AJV64:AJX64"/>
    <mergeCell ref="AJY64:AKA64"/>
    <mergeCell ref="AKB64:AKD64"/>
    <mergeCell ref="AKE64:AKG64"/>
    <mergeCell ref="AKH64:AKJ64"/>
    <mergeCell ref="AKK64:AKM64"/>
    <mergeCell ref="AKN64:AKP64"/>
    <mergeCell ref="AKQ64:AKS64"/>
    <mergeCell ref="AKT64:AKV64"/>
    <mergeCell ref="AKW64:AKY64"/>
    <mergeCell ref="AKZ64:ALB64"/>
    <mergeCell ref="ALC64:ALE64"/>
    <mergeCell ref="ALF64:ALH64"/>
    <mergeCell ref="ALI64:ALK64"/>
    <mergeCell ref="ALL64:ALN64"/>
    <mergeCell ref="ALO64:ALQ64"/>
    <mergeCell ref="ALR64:ALT64"/>
    <mergeCell ref="ALU64:ALW64"/>
    <mergeCell ref="ALX64:ALZ64"/>
    <mergeCell ref="AMA64:AMC64"/>
    <mergeCell ref="AMD64:AMF64"/>
    <mergeCell ref="AMG64:AMI64"/>
    <mergeCell ref="A70:F70"/>
    <mergeCell ref="A84:C84"/>
  </mergeCells>
  <printOptions headings="false" gridLines="false" gridLinesSet="true" horizontalCentered="false" verticalCentered="false"/>
  <pageMargins left="0.7" right="0.7" top="0.75" bottom="0.75" header="0.511805555555555" footer="0.511805555555555"/>
  <pageSetup paperSize="9" scale="100" firstPageNumber="0" fitToWidth="1" fitToHeight="0" pageOrder="downThenOver" orientation="portrait" blackAndWhite="false" draft="false" cellComments="none" useFirstPageNumber="false" horizontalDpi="300" verticalDpi="300" copies="1"/>
  <headerFooter differentFirst="false" differentOddEven="false">
    <oddHeader/>
    <oddFooter/>
  </headerFooter>
  <rowBreaks count="1" manualBreakCount="1">
    <brk id="44" man="true" max="16383" min="0"/>
  </rowBreaks>
</worksheet>
</file>

<file path=docProps/app.xml><?xml version="1.0" encoding="utf-8"?>
<Properties xmlns="http://schemas.openxmlformats.org/officeDocument/2006/extended-properties" xmlns:vt="http://schemas.openxmlformats.org/officeDocument/2006/docPropsVTypes">
  <Template/>
  <TotalTime>1</TotalTime>
  <Application>LibreOffice/6.4.6.2$Windows_X86_64 LibreOffice_project/0ce51a4fd21bff07a5c061082cc82c5ed232f115</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2014-12-08T18:25:20Z</dcterms:created>
  <dc:creator>CSD</dc:creator>
  <dc:description/>
  <dc:language>fr-CH</dc:language>
  <cp:lastModifiedBy/>
  <cp:lastPrinted>2020-10-07T07:32:06Z</cp:lastPrinted>
  <dcterms:modified xsi:type="dcterms:W3CDTF">2020-11-26T14:55:38Z</dcterms:modified>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